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Example Budget" sheetId="2" r:id="rId5"/>
    <sheet state="visible" name="TOTAL BUDGET" sheetId="3" r:id="rId6"/>
    <sheet state="visible" name="Site 1 Budget" sheetId="4" r:id="rId7"/>
    <sheet state="visible" name="Site 2 Budget" sheetId="5" r:id="rId8"/>
    <sheet state="visible" name="Site 3 Budget" sheetId="6" r:id="rId9"/>
  </sheets>
  <definedNames/>
  <calcPr/>
  <extLst>
    <ext uri="GoogleSheetsCustomDataVersion2">
      <go:sheetsCustomData xmlns:go="http://customooxmlschemas.google.com/" r:id="rId10" roundtripDataChecksum="4r27dCiYDjLhcDEMZ6dsP/7uggqfuFrgHpb9Y7bdZXg="/>
    </ext>
  </extLst>
</workbook>
</file>

<file path=xl/sharedStrings.xml><?xml version="1.0" encoding="utf-8"?>
<sst xmlns="http://schemas.openxmlformats.org/spreadsheetml/2006/main" count="182" uniqueCount="153">
  <si>
    <t>Please complete the attached budget with as much detail as possible using the guidance below.</t>
  </si>
  <si>
    <t xml:space="preserve">If there are mulitple project sites, please provide individual budgets per site in designated tabs. </t>
  </si>
  <si>
    <t xml:space="preserve">Personnel </t>
  </si>
  <si>
    <t>Complete the following for each Personnel requested for funding: Position Title, Personnel Request - hours x hourly rate, Fringe %, and Fringe Request.  Fringe includes: e.g. Retirement, Unemployment, Social Security, and Health Insurance.  Fringe rate is estimated. Actual rate will be billed.</t>
  </si>
  <si>
    <t>Equipment</t>
  </si>
  <si>
    <t>Funding typically will not allow equipment over $5,000.00 in value.  Please indicate any equipment requested for purchase with the grant funds.</t>
  </si>
  <si>
    <t>Field Supplies</t>
  </si>
  <si>
    <t>Items that will be procured and purchased by the Grantee for project implementation.</t>
  </si>
  <si>
    <t>Travel</t>
  </si>
  <si>
    <t>Mileage rate at the federally-approved rate for business travel of $0.70/mile.</t>
  </si>
  <si>
    <t>Office Supplies</t>
  </si>
  <si>
    <t>To include project specific items necessary to complete the deliverables named in the proposal.</t>
  </si>
  <si>
    <t>Contractual</t>
  </si>
  <si>
    <t>Any services provided toward project completition performed by an entity other than the Grantee.</t>
  </si>
  <si>
    <t>Other</t>
  </si>
  <si>
    <t>Any miscellaneous items toward implementation not addressed in previous line items.</t>
  </si>
  <si>
    <t>Indirect Charges (Administration)</t>
  </si>
  <si>
    <t xml:space="preserve">Options include: 1) Federally negotiated rate (must provide federal Negotiated Indirect Cost Rate Agreement (NICRA letter), if there is no NICRA letter 2) De minimus 15% of modified total direct costs (MTDC)* </t>
  </si>
  <si>
    <t>*MTDC includes salary, fringe, travel, field supplies and up to the first $50,000 of each sub-award or sub-contract; this only applies to non-profit organizations</t>
  </si>
  <si>
    <t>Feel free to remove the example budget tab prior to submitting your project budget(s).</t>
  </si>
  <si>
    <t>EXAMPLE BUDGET</t>
  </si>
  <si>
    <t>Roots for Resilience Living Shoreline Budget Template</t>
  </si>
  <si>
    <t xml:space="preserve">If there are mulitple project sites/tasks, please provide individual budgets per site/task in designated tabs. </t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</si>
  <si>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Chesapeake Bay Non-profit</t>
    </r>
  </si>
  <si>
    <r>
      <rPr>
        <rFont val="Times New Roman"/>
        <b/>
        <color rgb="FF000000"/>
        <sz val="12.0"/>
      </rPr>
      <t xml:space="preserve">Proposal Title: </t>
    </r>
    <r>
      <rPr>
        <rFont val="Times New Roman"/>
        <b val="0"/>
        <color rgb="FF000000"/>
        <sz val="12.0"/>
      </rPr>
      <t>BMP Bonanza</t>
    </r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</si>
  <si>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July 1, 2025 - July 1, 2029</t>
    </r>
  </si>
  <si>
    <t>Category</t>
  </si>
  <si>
    <t>State</t>
  </si>
  <si>
    <t>Leveraged Funds</t>
  </si>
  <si>
    <t>Total</t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</si>
  <si>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</si>
  <si>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</si>
  <si>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</si>
  <si>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</si>
  <si>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</si>
  <si>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</si>
  <si>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</si>
  <si>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Indirect/Admin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</si>
  <si>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</t>
    </r>
    <r>
      <rPr>
        <rFont val="Times New Roman"/>
        <color rgb="FFFF0000"/>
        <sz val="10.0"/>
      </rPr>
      <t>Project Manager</t>
    </r>
    <r>
      <rPr>
        <rFont val="Times New Roman"/>
        <color theme="1"/>
        <sz val="10.0"/>
      </rPr>
      <t xml:space="preserve">                         number of hours on project: </t>
    </r>
    <r>
      <rPr>
        <rFont val="Times New Roman"/>
        <color rgb="FFFF0000"/>
        <sz val="10.0"/>
      </rPr>
      <t>200</t>
    </r>
    <r>
      <rPr>
        <rFont val="Times New Roman"/>
        <color theme="1"/>
        <sz val="10.0"/>
      </rPr>
      <t xml:space="preserve">
 hourly pay rate: </t>
    </r>
    <r>
      <rPr>
        <rFont val="Times New Roman"/>
        <color rgb="FFFF0000"/>
        <sz val="10.0"/>
      </rPr>
      <t>$25</t>
    </r>
    <r>
      <rPr>
        <rFont val="Times New Roman"/>
        <color theme="1"/>
        <sz val="10.0"/>
      </rPr>
      <t xml:space="preserve">                                                 salary request: </t>
    </r>
    <r>
      <rPr>
        <rFont val="Times New Roman"/>
        <color rgb="FFFF0000"/>
        <sz val="10.0"/>
      </rPr>
      <t>$5,000</t>
    </r>
    <r>
      <rPr>
        <rFont val="Times New Roman"/>
        <color theme="1"/>
        <sz val="10.0"/>
      </rPr>
      <t xml:space="preserve">
 fringe %: </t>
    </r>
    <r>
      <rPr>
        <rFont val="Times New Roman"/>
        <color rgb="FFFF0000"/>
        <sz val="10.0"/>
      </rPr>
      <t>20</t>
    </r>
    <r>
      <rPr>
        <rFont val="Times New Roman"/>
        <color theme="1"/>
        <sz val="10.0"/>
      </rPr>
      <t xml:space="preserve">                                                                 fringe request: </t>
    </r>
    <r>
      <rPr>
        <rFont val="Times New Roman"/>
        <color rgb="FFFF0000"/>
        <sz val="10.0"/>
      </rPr>
      <t>$1,000</t>
    </r>
    <r>
      <rPr>
        <rFont val="Times New Roman"/>
        <color theme="1"/>
        <sz val="10.0"/>
      </rPr>
      <t xml:space="preserve">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</si>
  <si>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</si>
  <si>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</si>
  <si>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 xml:space="preserve">Field Supplies: </t>
    </r>
    <r>
      <rPr>
        <rFont val="Times New Roman"/>
        <color rgb="FFFF0000"/>
        <sz val="10.0"/>
      </rPr>
      <t>Trees - 1,200 @ $5/ea = $6,000; Wetland Plugs - 2,500 @ $1/ea = $2,500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</si>
  <si>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</t>
    </r>
    <r>
      <rPr>
        <rFont val="Times New Roman"/>
        <color rgb="FFFF0000"/>
        <sz val="10.0"/>
      </rPr>
      <t>1,000 miles x .56/mile = $560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</si>
  <si>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</si>
  <si>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 xml:space="preserve">6Contractual </t>
    </r>
    <r>
      <rPr>
        <rFont val="Times New Roman"/>
        <color rgb="FFFF0000"/>
        <sz val="10.0"/>
      </rPr>
      <t>(see contractual breakout below, 1 contract for $779,202)</t>
    </r>
    <r>
      <rPr>
        <rFont val="Times New Roman"/>
        <color rgb="FF000000"/>
        <sz val="10.0"/>
      </rPr>
      <t xml:space="preserve">  </t>
    </r>
  </si>
  <si>
    <r>
      <rPr>
        <rFont val="Times New Roman"/>
        <color rgb="FF000000"/>
        <sz val="10.0"/>
      </rPr>
      <t xml:space="preserve">7Indirect/Admin: </t>
    </r>
    <r>
      <rPr>
        <rFont val="Times New Roman"/>
        <color rgb="FFFF0000"/>
        <sz val="10.0"/>
      </rPr>
      <t xml:space="preserve"> = If no NICRA on file, De minimus 15% of modified total direct costs (MTDC) comprised of 15% of first $50,000.00 of contractual exepneses, and 15% of personnel, fringe, travel, and field expenses.</t>
    </r>
  </si>
  <si>
    <r>
      <rPr>
        <rFont val="Times New Roman"/>
        <color rgb="FF000000"/>
        <sz val="10.0"/>
      </rPr>
      <t>8Leveraged funds (indicate cash in-hand, proposed, or in-kind):</t>
    </r>
    <r>
      <rPr>
        <rFont val="Times New Roman"/>
        <color rgb="FFFF0000"/>
        <sz val="10.0"/>
      </rPr>
      <t xml:space="preserve"> $50,000 cash in hand for design of project and match for construction outline below</t>
    </r>
  </si>
  <si>
    <r>
      <rPr>
        <rFont val="Calibri"/>
        <color rgb="FFFF0000"/>
        <sz val="12.0"/>
        <vertAlign val="superscript"/>
      </rPr>
      <t>6</t>
    </r>
    <r>
      <rPr>
        <rFont val="Calibri"/>
        <color rgb="FFFF0000"/>
        <sz val="12.0"/>
      </rPr>
      <t>Contractual Example - line item details required</t>
    </r>
  </si>
  <si>
    <t>Line Item</t>
  </si>
  <si>
    <t>Quantity</t>
  </si>
  <si>
    <t>Unit</t>
  </si>
  <si>
    <t>Cost per Unit</t>
  </si>
  <si>
    <t>Total Cost</t>
  </si>
  <si>
    <t>Design &amp; Permitting</t>
  </si>
  <si>
    <t>Lump Sum</t>
  </si>
  <si>
    <t>Erosion control</t>
  </si>
  <si>
    <t>Rock Structures</t>
  </si>
  <si>
    <t>Tons</t>
  </si>
  <si>
    <t>Sand Placement</t>
  </si>
  <si>
    <t>Cobble Placement</t>
  </si>
  <si>
    <t>Planting -shrubs</t>
  </si>
  <si>
    <t>3 gallon</t>
  </si>
  <si>
    <t>Planting- quart/gallon</t>
  </si>
  <si>
    <t>1 qt/1 gallon</t>
  </si>
  <si>
    <t>Planting - plugs</t>
  </si>
  <si>
    <t>2-inch Plugs</t>
  </si>
  <si>
    <t>Mobilization/Survey/PM</t>
  </si>
  <si>
    <t>Total Cost:</t>
  </si>
  <si>
    <t>10% Contingency:</t>
  </si>
  <si>
    <t>Total request including all subprojects</t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</si>
  <si>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</si>
  <si>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t xml:space="preserve">Proposal Title: </t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</si>
  <si>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</si>
  <si>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</si>
  <si>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</si>
  <si>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</si>
  <si>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</si>
  <si>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</si>
  <si>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</si>
  <si>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</si>
  <si>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</si>
  <si>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Indirect/Admin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</si>
  <si>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</si>
  <si>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</si>
  <si>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</si>
  <si>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</si>
  <si>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</si>
  <si>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</si>
  <si>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 for those applying to Outcome 1):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</si>
  <si>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</si>
  <si>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</si>
  <si>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</si>
  <si>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t xml:space="preserve">Proposal Name: </t>
  </si>
  <si>
    <t>Site Name:</t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</si>
  <si>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</si>
  <si>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</si>
  <si>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</si>
  <si>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</si>
  <si>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</si>
  <si>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</si>
  <si>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</si>
  <si>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</si>
  <si>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</si>
  <si>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Administration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</si>
  <si>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</si>
  <si>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</si>
  <si>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</si>
  <si>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</si>
  <si>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</si>
  <si>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</si>
  <si>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</si>
  <si>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</si>
  <si>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</si>
  <si>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</si>
  <si>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</si>
  <si>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</si>
  <si>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</si>
  <si>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</si>
  <si>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</si>
  <si>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</si>
  <si>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</si>
  <si>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</si>
  <si>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</si>
  <si>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Administration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</si>
  <si>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</si>
  <si>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</si>
  <si>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</si>
  <si>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</si>
  <si>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</si>
  <si>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</si>
  <si>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</si>
  <si>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</si>
  <si>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</si>
  <si>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</si>
  <si>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</si>
  <si>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</si>
  <si>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</si>
  <si>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</si>
  <si>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</si>
  <si>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</si>
  <si>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</si>
  <si>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</si>
  <si>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</si>
  <si>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Administration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</si>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</sst>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_);[Red]\(&quot;$&quot;#,##0\)"/>
  </numFmts>
  <fonts count="22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rgb="FFFF0000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>
      <i/>
      <sz val="11.0"/>
      <color theme="1"/>
      <name val="Calibri"/>
    </font>
    <font>
      <sz val="12.0"/>
      <color theme="1"/>
      <name val="Calibri"/>
    </font>
    <font>
      <b/>
      <sz val="12.0"/>
      <color rgb="FFFF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FF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2.0"/>
      <color rgb="FFFF0000"/>
      <name val="Calibri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b/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thin">
        <color rgb="FF000000"/>
      </bottom>
    </border>
    <border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shrinkToFit="0" wrapText="1"/>
    </xf>
    <xf borderId="0" fillId="0" fontId="6" numFmtId="0" xfId="0" applyFont="1"/>
    <xf borderId="0" fillId="0" fontId="4" numFmtId="0" xfId="0" applyFont="1"/>
    <xf borderId="0" fillId="0" fontId="6" numFmtId="0" xfId="0" applyAlignment="1" applyFont="1">
      <alignment readingOrder="0"/>
    </xf>
    <xf borderId="0" fillId="0" fontId="7" numFmtId="0" xfId="0" applyFont="1"/>
    <xf borderId="4" fillId="2" fontId="2" numFmtId="0" xfId="0" applyAlignment="1" applyBorder="1" applyFont="1">
      <alignment horizontal="center"/>
    </xf>
    <xf borderId="5" fillId="0" fontId="3" numFmtId="0" xfId="0" applyBorder="1" applyFont="1"/>
    <xf borderId="0" fillId="0" fontId="8" numFmtId="0" xfId="0" applyFont="1"/>
    <xf borderId="0" fillId="0" fontId="9" numFmtId="0" xfId="0" applyAlignment="1" applyFont="1">
      <alignment horizontal="center" readingOrder="0"/>
    </xf>
    <xf borderId="0" fillId="0" fontId="10" numFmtId="0" xfId="0" applyAlignment="1" applyFont="1">
      <alignment horizontal="center" readingOrder="0"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readingOrder="0" vertical="center"/>
    </xf>
    <xf borderId="6" fillId="0" fontId="11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7" fillId="0" fontId="12" numFmtId="0" xfId="0" applyAlignment="1" applyBorder="1" applyFont="1">
      <alignment shrinkToFit="0" vertical="center" wrapText="1"/>
    </xf>
    <xf borderId="8" fillId="0" fontId="13" numFmtId="164" xfId="0" applyAlignment="1" applyBorder="1" applyFont="1" applyNumberFormat="1">
      <alignment horizontal="right" shrinkToFit="0" vertical="center" wrapText="1"/>
    </xf>
    <xf borderId="9" fillId="0" fontId="13" numFmtId="164" xfId="0" applyAlignment="1" applyBorder="1" applyFont="1" applyNumberFormat="1">
      <alignment horizontal="right" shrinkToFit="0" vertical="center" wrapText="1"/>
    </xf>
    <xf borderId="10" fillId="0" fontId="12" numFmtId="0" xfId="0" applyAlignment="1" applyBorder="1" applyFont="1">
      <alignment shrinkToFit="0" vertical="center" wrapText="1"/>
    </xf>
    <xf borderId="11" fillId="0" fontId="13" numFmtId="164" xfId="0" applyAlignment="1" applyBorder="1" applyFont="1" applyNumberFormat="1">
      <alignment horizontal="right" shrinkToFit="0" vertical="center" wrapText="1"/>
    </xf>
    <xf borderId="11" fillId="0" fontId="13" numFmtId="164" xfId="0" applyAlignment="1" applyBorder="1" applyFont="1" applyNumberFormat="1">
      <alignment horizontal="right" readingOrder="0" shrinkToFit="0" vertical="center" wrapText="1"/>
    </xf>
    <xf borderId="12" fillId="0" fontId="12" numFmtId="0" xfId="0" applyAlignment="1" applyBorder="1" applyFont="1">
      <alignment shrinkToFit="0" vertical="center" wrapText="1"/>
    </xf>
    <xf borderId="13" fillId="0" fontId="13" numFmtId="164" xfId="0" applyAlignment="1" applyBorder="1" applyFont="1" applyNumberFormat="1">
      <alignment horizontal="right" readingOrder="0" shrinkToFit="0" vertical="center" wrapText="1"/>
    </xf>
    <xf borderId="13" fillId="0" fontId="13" numFmtId="164" xfId="0" applyAlignment="1" applyBorder="1" applyFont="1" applyNumberFormat="1">
      <alignment horizontal="right" shrinkToFit="0" vertical="center" wrapText="1"/>
    </xf>
    <xf borderId="14" fillId="0" fontId="14" numFmtId="0" xfId="0" applyAlignment="1" applyBorder="1" applyFont="1">
      <alignment horizontal="left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0" fontId="15" numFmtId="0" xfId="0" applyAlignment="1" applyBorder="1" applyFont="1">
      <alignment horizontal="left" shrinkToFit="0" vertical="center" wrapText="1"/>
    </xf>
    <xf borderId="18" fillId="0" fontId="3" numFmtId="0" xfId="0" applyBorder="1" applyFont="1"/>
    <xf borderId="19" fillId="0" fontId="3" numFmtId="0" xfId="0" applyBorder="1" applyFont="1"/>
    <xf borderId="0" fillId="0" fontId="16" numFmtId="0" xfId="0" applyFont="1"/>
    <xf borderId="17" fillId="0" fontId="17" numFmtId="0" xfId="0" applyAlignment="1" applyBorder="1" applyFont="1">
      <alignment shrinkToFit="0" vertical="center" wrapText="1"/>
    </xf>
    <xf borderId="17" fillId="0" fontId="18" numFmtId="0" xfId="0" applyAlignment="1" applyBorder="1" applyFont="1">
      <alignment horizontal="left" shrinkToFit="0" vertical="center" wrapText="1"/>
    </xf>
    <xf borderId="17" fillId="0" fontId="19" numFmtId="0" xfId="0" applyAlignment="1" applyBorder="1" applyFont="1">
      <alignment readingOrder="0" shrinkToFit="0" vertical="center" wrapText="1"/>
    </xf>
    <xf borderId="0" fillId="0" fontId="20" numFmtId="0" xfId="0" applyAlignment="1" applyFont="1">
      <alignment shrinkToFit="0" vertical="center" wrapText="1"/>
    </xf>
    <xf borderId="20" fillId="0" fontId="4" numFmtId="0" xfId="0" applyAlignment="1" applyBorder="1" applyFont="1">
      <alignment horizontal="center" vertical="bottom"/>
    </xf>
    <xf borderId="21" fillId="0" fontId="4" numFmtId="0" xfId="0" applyAlignment="1" applyBorder="1" applyFont="1">
      <alignment horizontal="center" vertical="bottom"/>
    </xf>
    <xf borderId="13" fillId="0" fontId="4" numFmtId="0" xfId="0" applyAlignment="1" applyBorder="1" applyFont="1">
      <alignment horizontal="center" vertical="bottom"/>
    </xf>
    <xf borderId="0" fillId="0" fontId="4" numFmtId="0" xfId="0" applyAlignment="1" applyFont="1">
      <alignment horizontal="center" vertical="bottom"/>
    </xf>
    <xf borderId="11" fillId="0" fontId="5" numFmtId="0" xfId="0" applyAlignment="1" applyBorder="1" applyFont="1">
      <alignment horizontal="center" vertical="bottom"/>
    </xf>
    <xf borderId="11" fillId="0" fontId="5" numFmtId="165" xfId="0" applyAlignment="1" applyBorder="1" applyFont="1" applyNumberFormat="1">
      <alignment horizontal="center" vertical="bottom"/>
    </xf>
    <xf borderId="0" fillId="0" fontId="5" numFmtId="0" xfId="0" applyAlignment="1" applyFont="1">
      <alignment horizontal="center" vertical="bottom"/>
    </xf>
    <xf borderId="0" fillId="0" fontId="5" numFmtId="165" xfId="0" applyAlignment="1" applyFont="1" applyNumberFormat="1">
      <alignment horizontal="center" vertical="bottom"/>
    </xf>
    <xf borderId="11" fillId="0" fontId="5" numFmtId="3" xfId="0" applyAlignment="1" applyBorder="1" applyFont="1" applyNumberFormat="1">
      <alignment horizontal="center" vertical="bottom"/>
    </xf>
    <xf borderId="11" fillId="0" fontId="5" numFmtId="164" xfId="0" applyAlignment="1" applyBorder="1" applyFont="1" applyNumberForma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22" fillId="0" fontId="5" numFmtId="0" xfId="0" applyAlignment="1" applyBorder="1" applyFont="1">
      <alignment horizontal="center" vertical="bottom"/>
    </xf>
    <xf borderId="13" fillId="0" fontId="5" numFmtId="3" xfId="0" applyAlignment="1" applyBorder="1" applyFont="1" applyNumberFormat="1">
      <alignment horizontal="center" vertical="bottom"/>
    </xf>
    <xf borderId="13" fillId="0" fontId="5" numFmtId="0" xfId="0" applyAlignment="1" applyBorder="1" applyFont="1">
      <alignment horizontal="center" vertical="bottom"/>
    </xf>
    <xf borderId="13" fillId="0" fontId="5" numFmtId="164" xfId="0" applyAlignment="1" applyBorder="1" applyFont="1" applyNumberFormat="1">
      <alignment horizontal="center" vertical="bottom"/>
    </xf>
    <xf borderId="23" fillId="0" fontId="5" numFmtId="0" xfId="0" applyAlignment="1" applyBorder="1" applyFont="1">
      <alignment horizontal="center" vertical="bottom"/>
    </xf>
    <xf borderId="24" fillId="0" fontId="5" numFmtId="3" xfId="0" applyAlignment="1" applyBorder="1" applyFont="1" applyNumberFormat="1">
      <alignment horizontal="center" vertical="bottom"/>
    </xf>
    <xf borderId="24" fillId="0" fontId="5" numFmtId="9" xfId="0" applyAlignment="1" applyBorder="1" applyFont="1" applyNumberFormat="1">
      <alignment horizontal="center" vertical="bottom"/>
    </xf>
    <xf borderId="24" fillId="0" fontId="5" numFmtId="164" xfId="0" applyAlignment="1" applyBorder="1" applyFont="1" applyNumberFormat="1">
      <alignment horizontal="center" vertical="bottom"/>
    </xf>
    <xf borderId="0" fillId="0" fontId="5" numFmtId="0" xfId="0" applyAlignment="1" applyFont="1">
      <alignment vertical="bottom"/>
    </xf>
    <xf borderId="0" fillId="0" fontId="5" numFmtId="3" xfId="0" applyAlignment="1" applyFont="1" applyNumberFormat="1">
      <alignment vertical="bottom"/>
    </xf>
    <xf borderId="0" fillId="0" fontId="21" numFmtId="164" xfId="0" applyAlignment="1" applyFont="1" applyNumberFormat="1">
      <alignment horizontal="right" vertical="bottom"/>
    </xf>
    <xf borderId="25" fillId="0" fontId="5" numFmtId="164" xfId="0" applyAlignment="1" applyBorder="1" applyFont="1" applyNumberFormat="1">
      <alignment horizontal="center" vertical="bottom"/>
    </xf>
    <xf borderId="26" fillId="0" fontId="5" numFmtId="164" xfId="0" applyAlignment="1" applyBorder="1" applyFont="1" applyNumberFormat="1">
      <alignment horizontal="center" vertical="bottom"/>
    </xf>
    <xf borderId="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8" fillId="0" fontId="12" numFmtId="164" xfId="0" applyAlignment="1" applyBorder="1" applyFont="1" applyNumberFormat="1">
      <alignment horizontal="right" shrinkToFit="0" vertical="center" wrapText="1"/>
    </xf>
    <xf borderId="27" fillId="0" fontId="12" numFmtId="164" xfId="0" applyAlignment="1" applyBorder="1" applyFont="1" applyNumberFormat="1">
      <alignment horizontal="right" shrinkToFit="0" vertical="center" wrapText="1"/>
    </xf>
    <xf borderId="11" fillId="0" fontId="12" numFmtId="164" xfId="0" applyAlignment="1" applyBorder="1" applyFont="1" applyNumberFormat="1">
      <alignment horizontal="right" shrinkToFit="0" vertical="center" wrapText="1"/>
    </xf>
    <xf borderId="9" fillId="0" fontId="12" numFmtId="164" xfId="0" applyAlignment="1" applyBorder="1" applyFont="1" applyNumberFormat="1">
      <alignment horizontal="right" shrinkToFit="0" vertical="center" wrapText="1"/>
    </xf>
    <xf borderId="13" fillId="0" fontId="12" numFmtId="164" xfId="0" applyAlignment="1" applyBorder="1" applyFont="1" applyNumberFormat="1">
      <alignment horizontal="right" shrinkToFit="0" vertical="center" wrapText="1"/>
    </xf>
    <xf borderId="28" fillId="0" fontId="12" numFmtId="16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98.43"/>
    <col customWidth="1" min="3" max="26" width="11.43"/>
  </cols>
  <sheetData>
    <row r="1" ht="14.25" customHeight="1">
      <c r="A1" s="1" t="s">
        <v>0</v>
      </c>
    </row>
    <row r="2" ht="14.25" customHeight="1">
      <c r="A2" s="2" t="s">
        <v>1</v>
      </c>
      <c r="B2" s="3"/>
      <c r="C2" s="4"/>
    </row>
    <row r="3" ht="14.25" customHeight="1">
      <c r="A3" s="5" t="s">
        <v>2</v>
      </c>
      <c r="B3" s="6" t="s">
        <v>3</v>
      </c>
    </row>
    <row r="4" ht="14.25" customHeight="1"/>
    <row r="5" ht="14.25" customHeight="1">
      <c r="A5" s="5" t="s">
        <v>4</v>
      </c>
      <c r="B5" s="7" t="s">
        <v>5</v>
      </c>
    </row>
    <row r="6" ht="14.25" customHeight="1"/>
    <row r="7" ht="14.25" customHeight="1">
      <c r="A7" s="8" t="s">
        <v>6</v>
      </c>
      <c r="B7" s="7" t="s">
        <v>7</v>
      </c>
    </row>
    <row r="8" ht="14.25" customHeight="1"/>
    <row r="9" ht="14.25" customHeight="1">
      <c r="A9" s="8" t="s">
        <v>8</v>
      </c>
      <c r="B9" s="7" t="s">
        <v>9</v>
      </c>
    </row>
    <row r="10" ht="14.25" customHeight="1"/>
    <row r="11" ht="14.25" customHeight="1">
      <c r="A11" s="8" t="s">
        <v>10</v>
      </c>
      <c r="B11" s="7" t="s">
        <v>11</v>
      </c>
    </row>
    <row r="12" ht="14.25" customHeight="1"/>
    <row r="13" ht="14.25" customHeight="1">
      <c r="A13" s="8" t="s">
        <v>12</v>
      </c>
      <c r="B13" s="7" t="s">
        <v>13</v>
      </c>
    </row>
    <row r="14" ht="14.25" customHeight="1"/>
    <row r="15" ht="14.25" customHeight="1">
      <c r="A15" s="8" t="s">
        <v>14</v>
      </c>
      <c r="B15" s="7" t="s">
        <v>15</v>
      </c>
    </row>
    <row r="16" ht="14.25" customHeight="1"/>
    <row r="17" ht="14.25" customHeight="1">
      <c r="A17" s="8" t="s">
        <v>16</v>
      </c>
      <c r="B17" s="9" t="s">
        <v>17</v>
      </c>
    </row>
    <row r="18" ht="14.25" customHeight="1">
      <c r="B18" s="10" t="s">
        <v>18</v>
      </c>
    </row>
    <row r="19" ht="14.25" customHeight="1">
      <c r="B19" s="8"/>
    </row>
    <row r="20" ht="14.25" customHeight="1"/>
    <row r="21" ht="14.25" customHeight="1">
      <c r="A21" s="11" t="s">
        <v>19</v>
      </c>
      <c r="B21" s="12"/>
      <c r="C21" s="12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C2"/>
    <mergeCell ref="A21:C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7.43"/>
    <col customWidth="1" min="5" max="5" width="18.14"/>
    <col customWidth="1" min="6" max="6" width="15.43"/>
    <col customWidth="1" min="7" max="26" width="10.14"/>
  </cols>
  <sheetData>
    <row r="1">
      <c r="A1" s="13"/>
      <c r="B1" s="14" t="s">
        <v>20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5" t="s">
        <v>21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1" t="s">
        <v>22</v>
      </c>
      <c r="B3" s="12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6" t="s">
        <v>23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6" t="s">
        <v>24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17" t="s">
        <v>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1.75" customHeight="1">
      <c r="A8" s="18" t="s">
        <v>26</v>
      </c>
      <c r="B8" s="18" t="s">
        <v>27</v>
      </c>
      <c r="C8" s="19" t="s">
        <v>28</v>
      </c>
      <c r="D8" s="18" t="s">
        <v>29</v>
      </c>
      <c r="E8" s="13"/>
      <c r="F8" s="2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1.75" customHeight="1">
      <c r="A9" s="21" t="s">
        <v>30</v>
      </c>
      <c r="B9" s="22">
        <v>5000.0</v>
      </c>
      <c r="C9" s="22">
        <v>0.0</v>
      </c>
      <c r="D9" s="23">
        <f t="shared" ref="D9:D16" si="1">B9+C9</f>
        <v>5000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1.75" customHeight="1">
      <c r="A10" s="24" t="s">
        <v>31</v>
      </c>
      <c r="B10" s="25">
        <v>1000.0</v>
      </c>
      <c r="C10" s="25">
        <v>0.0</v>
      </c>
      <c r="D10" s="23">
        <f t="shared" si="1"/>
        <v>1000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1.75" customHeight="1">
      <c r="A11" s="24" t="s">
        <v>32</v>
      </c>
      <c r="B11" s="25">
        <v>0.0</v>
      </c>
      <c r="C11" s="25">
        <v>0.0</v>
      </c>
      <c r="D11" s="23">
        <f t="shared" si="1"/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21.75" customHeight="1">
      <c r="A12" s="24" t="s">
        <v>33</v>
      </c>
      <c r="B12" s="25">
        <v>8500.0</v>
      </c>
      <c r="C12" s="25">
        <v>0.0</v>
      </c>
      <c r="D12" s="23">
        <f t="shared" si="1"/>
        <v>8500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1.75" customHeight="1">
      <c r="A13" s="24" t="s">
        <v>34</v>
      </c>
      <c r="B13" s="25">
        <v>560.0</v>
      </c>
      <c r="C13" s="25">
        <v>0.0</v>
      </c>
      <c r="D13" s="23">
        <f t="shared" si="1"/>
        <v>560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1.75" customHeight="1">
      <c r="A14" s="24" t="s">
        <v>35</v>
      </c>
      <c r="B14" s="25">
        <v>0.0</v>
      </c>
      <c r="C14" s="25">
        <v>0.0</v>
      </c>
      <c r="D14" s="23">
        <f t="shared" si="1"/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1.75" customHeight="1">
      <c r="A15" s="24" t="s">
        <v>36</v>
      </c>
      <c r="B15" s="26">
        <f>779202+73260</f>
        <v>852462</v>
      </c>
      <c r="C15" s="25">
        <v>50000.0</v>
      </c>
      <c r="D15" s="23">
        <f t="shared" si="1"/>
        <v>902462</v>
      </c>
      <c r="E15" s="13"/>
      <c r="F15" s="2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1.75" customHeight="1">
      <c r="A16" s="27" t="s">
        <v>37</v>
      </c>
      <c r="B16" s="28">
        <v>9759.0</v>
      </c>
      <c r="C16" s="29">
        <v>0.0</v>
      </c>
      <c r="D16" s="28">
        <f t="shared" si="1"/>
        <v>9759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1.75" customHeight="1">
      <c r="A17" s="24" t="s">
        <v>29</v>
      </c>
      <c r="B17" s="25">
        <f t="shared" ref="B17:D17" si="2">B9+B10+B11+B12+B13+B14+B15+B16</f>
        <v>877281</v>
      </c>
      <c r="C17" s="25">
        <f t="shared" si="2"/>
        <v>50000</v>
      </c>
      <c r="D17" s="23">
        <f t="shared" si="2"/>
        <v>927281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61.5" customHeight="1">
      <c r="A18" s="30" t="s">
        <v>38</v>
      </c>
      <c r="B18" s="31"/>
      <c r="C18" s="31"/>
      <c r="D18" s="3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53.25" customHeight="1">
      <c r="A19" s="30" t="s">
        <v>39</v>
      </c>
      <c r="B19" s="31"/>
      <c r="C19" s="31"/>
      <c r="D19" s="3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28.5" customHeight="1">
      <c r="A20" s="33" t="s">
        <v>40</v>
      </c>
      <c r="B20" s="34"/>
      <c r="C20" s="34"/>
      <c r="D20" s="35"/>
      <c r="E20" s="13"/>
      <c r="F20" s="36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8.5" customHeight="1">
      <c r="A21" s="33" t="s">
        <v>41</v>
      </c>
      <c r="B21" s="34"/>
      <c r="C21" s="34"/>
      <c r="D21" s="3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8.5" customHeight="1">
      <c r="A22" s="37" t="s">
        <v>42</v>
      </c>
      <c r="B22" s="34"/>
      <c r="C22" s="34"/>
      <c r="D22" s="3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8.5" customHeight="1">
      <c r="A23" s="38" t="s">
        <v>43</v>
      </c>
      <c r="B23" s="34"/>
      <c r="C23" s="34"/>
      <c r="D23" s="35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28.5" customHeight="1">
      <c r="A24" s="39" t="s">
        <v>44</v>
      </c>
      <c r="B24" s="34"/>
      <c r="C24" s="34"/>
      <c r="D24" s="3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8.5" customHeight="1">
      <c r="A25" s="39" t="s">
        <v>45</v>
      </c>
      <c r="B25" s="34"/>
      <c r="C25" s="34"/>
      <c r="D25" s="3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8.5" customHeight="1">
      <c r="A26" s="39" t="s">
        <v>46</v>
      </c>
      <c r="B26" s="34"/>
      <c r="C26" s="34"/>
      <c r="D26" s="35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28.5" customHeight="1">
      <c r="A27" s="40"/>
      <c r="B27" s="40"/>
      <c r="C27" s="40"/>
      <c r="D27" s="40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36" t="s">
        <v>47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41" t="s">
        <v>48</v>
      </c>
      <c r="B29" s="41" t="s">
        <v>49</v>
      </c>
      <c r="C29" s="41" t="s">
        <v>50</v>
      </c>
      <c r="D29" s="42" t="s">
        <v>51</v>
      </c>
      <c r="E29" s="43" t="s">
        <v>52</v>
      </c>
      <c r="F29" s="44"/>
      <c r="G29" s="44"/>
      <c r="H29" s="4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45" t="s">
        <v>53</v>
      </c>
      <c r="B30" s="45">
        <v>1.0</v>
      </c>
      <c r="C30" s="45" t="s">
        <v>54</v>
      </c>
      <c r="D30" s="46">
        <v>46600.0</v>
      </c>
      <c r="E30" s="46">
        <v>46600.0</v>
      </c>
      <c r="F30" s="47"/>
      <c r="G30" s="48"/>
      <c r="H30" s="47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45" t="s">
        <v>55</v>
      </c>
      <c r="B31" s="49">
        <v>1.0</v>
      </c>
      <c r="C31" s="45" t="s">
        <v>54</v>
      </c>
      <c r="D31" s="50">
        <v>12000.0</v>
      </c>
      <c r="E31" s="50">
        <f t="shared" ref="E31:E38" si="3">D31*B31</f>
        <v>12000</v>
      </c>
      <c r="F31" s="51"/>
      <c r="G31" s="51"/>
      <c r="H31" s="47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45" t="s">
        <v>56</v>
      </c>
      <c r="B32" s="49">
        <f>735.51*2.16</f>
        <v>1588.7016</v>
      </c>
      <c r="C32" s="45" t="s">
        <v>57</v>
      </c>
      <c r="D32" s="50">
        <v>150.0</v>
      </c>
      <c r="E32" s="50">
        <f t="shared" si="3"/>
        <v>238305.24</v>
      </c>
      <c r="F32" s="51"/>
      <c r="G32" s="51"/>
      <c r="H32" s="47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45" t="s">
        <v>58</v>
      </c>
      <c r="B33" s="49">
        <f>(0.8*(3226.75))*1.3</f>
        <v>3355.82</v>
      </c>
      <c r="C33" s="45" t="s">
        <v>57</v>
      </c>
      <c r="D33" s="50">
        <v>60.0</v>
      </c>
      <c r="E33" s="50">
        <f t="shared" si="3"/>
        <v>201349.2</v>
      </c>
      <c r="F33" s="51"/>
      <c r="G33" s="51"/>
      <c r="H33" s="47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52" t="s">
        <v>59</v>
      </c>
      <c r="B34" s="53">
        <f>0.2*(3226.75)*1.4</f>
        <v>903.49</v>
      </c>
      <c r="C34" s="54" t="s">
        <v>57</v>
      </c>
      <c r="D34" s="55">
        <v>200.0</v>
      </c>
      <c r="E34" s="50">
        <f t="shared" si="3"/>
        <v>180698</v>
      </c>
      <c r="F34" s="51"/>
      <c r="G34" s="51"/>
      <c r="H34" s="47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52" t="s">
        <v>60</v>
      </c>
      <c r="B35" s="53">
        <v>15.0</v>
      </c>
      <c r="C35" s="54" t="s">
        <v>61</v>
      </c>
      <c r="D35" s="55">
        <v>30.0</v>
      </c>
      <c r="E35" s="50">
        <f t="shared" si="3"/>
        <v>450</v>
      </c>
      <c r="F35" s="51"/>
      <c r="G35" s="51"/>
      <c r="H35" s="47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52" t="s">
        <v>62</v>
      </c>
      <c r="B36" s="53">
        <f>50*8</f>
        <v>400</v>
      </c>
      <c r="C36" s="54" t="s">
        <v>63</v>
      </c>
      <c r="D36" s="55">
        <v>12.0</v>
      </c>
      <c r="E36" s="50">
        <f t="shared" si="3"/>
        <v>4800</v>
      </c>
      <c r="F36" s="51"/>
      <c r="G36" s="51"/>
      <c r="H36" s="47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52" t="s">
        <v>64</v>
      </c>
      <c r="B37" s="53">
        <f>2000+750+750+750+750</f>
        <v>5000</v>
      </c>
      <c r="C37" s="54" t="s">
        <v>65</v>
      </c>
      <c r="D37" s="55">
        <v>4.0</v>
      </c>
      <c r="E37" s="50">
        <f t="shared" si="3"/>
        <v>20000</v>
      </c>
      <c r="F37" s="51"/>
      <c r="G37" s="51"/>
      <c r="H37" s="47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56" t="s">
        <v>66</v>
      </c>
      <c r="B38" s="57">
        <v>1.0</v>
      </c>
      <c r="C38" s="58" t="s">
        <v>54</v>
      </c>
      <c r="D38" s="59">
        <v>75000.0</v>
      </c>
      <c r="E38" s="50">
        <f t="shared" si="3"/>
        <v>75000</v>
      </c>
      <c r="F38" s="51"/>
      <c r="G38" s="51"/>
      <c r="H38" s="47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60"/>
      <c r="B39" s="61"/>
      <c r="C39" s="60"/>
      <c r="D39" s="62" t="s">
        <v>67</v>
      </c>
      <c r="E39" s="63">
        <f>SUM(E30:E38)</f>
        <v>779202.44</v>
      </c>
      <c r="F39" s="51"/>
      <c r="G39" s="51"/>
      <c r="H39" s="60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60"/>
      <c r="B40" s="61"/>
      <c r="C40" s="60"/>
      <c r="D40" s="62" t="s">
        <v>68</v>
      </c>
      <c r="E40" s="64">
        <f>SUM(E31:E38)*0.1</f>
        <v>73260.244</v>
      </c>
      <c r="F40" s="51"/>
      <c r="G40" s="51"/>
      <c r="H40" s="60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</sheetData>
  <mergeCells count="15">
    <mergeCell ref="A19:D19"/>
    <mergeCell ref="A20:D20"/>
    <mergeCell ref="A21:D21"/>
    <mergeCell ref="A22:D22"/>
    <mergeCell ref="A23:D23"/>
    <mergeCell ref="A24:D24"/>
    <mergeCell ref="A25:D25"/>
    <mergeCell ref="A26:D26"/>
    <mergeCell ref="B1:C1"/>
    <mergeCell ref="A2:D2"/>
    <mergeCell ref="A3:D3"/>
    <mergeCell ref="A4:D4"/>
    <mergeCell ref="A5:D5"/>
    <mergeCell ref="A6:D6"/>
    <mergeCell ref="A18:D1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26.29"/>
    <col customWidth="1" min="3" max="3" width="27.71"/>
    <col customWidth="1" min="4" max="4" width="27.43"/>
    <col customWidth="1" min="5" max="26" width="8.86"/>
  </cols>
  <sheetData>
    <row r="1" ht="14.25" customHeight="1">
      <c r="A1" s="15" t="s">
        <v>21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4.25" customHeight="1">
      <c r="A2" s="65" t="s">
        <v>69</v>
      </c>
      <c r="B2" s="4"/>
      <c r="C2" s="66"/>
      <c r="D2" s="6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4.25" customHeight="1">
      <c r="A3" s="16" t="s">
        <v>70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16" t="s">
        <v>71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4.25" customHeight="1">
      <c r="A5" s="67" t="s">
        <v>72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1.75" customHeight="1">
      <c r="A7" s="18" t="s">
        <v>26</v>
      </c>
      <c r="B7" s="18" t="s">
        <v>27</v>
      </c>
      <c r="C7" s="18" t="s">
        <v>73</v>
      </c>
      <c r="D7" s="18" t="s">
        <v>29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1.75" customHeight="1">
      <c r="A8" s="21" t="s">
        <v>74</v>
      </c>
      <c r="B8" s="68">
        <v>0.0</v>
      </c>
      <c r="C8" s="68">
        <v>0.0</v>
      </c>
      <c r="D8" s="69">
        <v>0.0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1.75" customHeight="1">
      <c r="A9" s="24" t="s">
        <v>75</v>
      </c>
      <c r="B9" s="70">
        <v>0.0</v>
      </c>
      <c r="C9" s="70">
        <v>0.0</v>
      </c>
      <c r="D9" s="71">
        <v>0.0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1.75" customHeight="1">
      <c r="A10" s="24" t="s">
        <v>76</v>
      </c>
      <c r="B10" s="70">
        <v>0.0</v>
      </c>
      <c r="C10" s="70">
        <v>0.0</v>
      </c>
      <c r="D10" s="71">
        <v>0.0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1.75" customHeight="1">
      <c r="A11" s="24" t="s">
        <v>77</v>
      </c>
      <c r="B11" s="70">
        <v>0.0</v>
      </c>
      <c r="C11" s="70">
        <v>0.0</v>
      </c>
      <c r="D11" s="71">
        <v>0.0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21.75" customHeight="1">
      <c r="A12" s="24" t="s">
        <v>78</v>
      </c>
      <c r="B12" s="70">
        <v>0.0</v>
      </c>
      <c r="C12" s="70">
        <v>0.0</v>
      </c>
      <c r="D12" s="71">
        <v>0.0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1.75" customHeight="1">
      <c r="A13" s="24" t="s">
        <v>79</v>
      </c>
      <c r="B13" s="70">
        <v>0.0</v>
      </c>
      <c r="C13" s="70">
        <v>0.0</v>
      </c>
      <c r="D13" s="71">
        <v>0.0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1.75" customHeight="1">
      <c r="A14" s="24" t="s">
        <v>80</v>
      </c>
      <c r="B14" s="70">
        <v>0.0</v>
      </c>
      <c r="C14" s="70">
        <v>0.0</v>
      </c>
      <c r="D14" s="71">
        <v>0.0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1.75" customHeight="1">
      <c r="A15" s="27" t="s">
        <v>81</v>
      </c>
      <c r="B15" s="72">
        <v>0.0</v>
      </c>
      <c r="C15" s="72">
        <v>0.0</v>
      </c>
      <c r="D15" s="73">
        <v>0.0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1.75" customHeight="1">
      <c r="A16" s="24" t="s">
        <v>29</v>
      </c>
      <c r="B16" s="70">
        <f t="shared" ref="B16:D16" si="1">B8+B9+B10+B11+B12+B13+B14+B15</f>
        <v>0</v>
      </c>
      <c r="C16" s="70">
        <f t="shared" si="1"/>
        <v>0</v>
      </c>
      <c r="D16" s="71">
        <f t="shared" si="1"/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61.5" customHeight="1">
      <c r="A17" s="30" t="s">
        <v>82</v>
      </c>
      <c r="B17" s="31"/>
      <c r="C17" s="31"/>
      <c r="D17" s="3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53.25" customHeight="1">
      <c r="A18" s="30" t="s">
        <v>83</v>
      </c>
      <c r="B18" s="31"/>
      <c r="C18" s="31"/>
      <c r="D18" s="3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28.5" customHeight="1">
      <c r="A19" s="33" t="s">
        <v>84</v>
      </c>
      <c r="B19" s="34"/>
      <c r="C19" s="34"/>
      <c r="D19" s="35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28.5" customHeight="1">
      <c r="A20" s="33" t="s">
        <v>85</v>
      </c>
      <c r="B20" s="34"/>
      <c r="C20" s="34"/>
      <c r="D20" s="35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8.5" customHeight="1">
      <c r="A21" s="37" t="s">
        <v>86</v>
      </c>
      <c r="B21" s="34"/>
      <c r="C21" s="34"/>
      <c r="D21" s="3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8.5" customHeight="1">
      <c r="A22" s="38" t="s">
        <v>87</v>
      </c>
      <c r="B22" s="34"/>
      <c r="C22" s="34"/>
      <c r="D22" s="3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8.5" customHeight="1">
      <c r="A23" s="37" t="s">
        <v>88</v>
      </c>
      <c r="B23" s="34"/>
      <c r="C23" s="34"/>
      <c r="D23" s="35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28.5" customHeight="1">
      <c r="A24" s="37" t="s">
        <v>89</v>
      </c>
      <c r="B24" s="34"/>
      <c r="C24" s="34"/>
      <c r="D24" s="3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8.5" customHeight="1">
      <c r="A25" s="37" t="s">
        <v>90</v>
      </c>
      <c r="B25" s="34"/>
      <c r="C25" s="34"/>
      <c r="D25" s="3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19:D19"/>
    <mergeCell ref="A20:D20"/>
    <mergeCell ref="A21:D21"/>
    <mergeCell ref="A22:D22"/>
    <mergeCell ref="A23:D23"/>
    <mergeCell ref="A24:D24"/>
    <mergeCell ref="A25:D25"/>
    <mergeCell ref="A1:D1"/>
    <mergeCell ref="A2:B2"/>
    <mergeCell ref="A3:D3"/>
    <mergeCell ref="A4:D4"/>
    <mergeCell ref="A5:D5"/>
    <mergeCell ref="A17:D17"/>
    <mergeCell ref="A18:D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43"/>
    <col customWidth="1" min="2" max="2" width="28.14"/>
    <col customWidth="1" min="3" max="3" width="27.0"/>
    <col customWidth="1" min="4" max="4" width="26.86"/>
    <col customWidth="1" min="5" max="26" width="8.86"/>
  </cols>
  <sheetData>
    <row r="1" ht="14.25" customHeight="1">
      <c r="A1" s="15" t="s">
        <v>21</v>
      </c>
    </row>
    <row r="2" ht="14.25" customHeight="1">
      <c r="A2" s="66"/>
      <c r="B2" s="66"/>
      <c r="C2" s="66"/>
      <c r="D2" s="66"/>
    </row>
    <row r="3" ht="14.25" customHeight="1">
      <c r="A3" s="16" t="s">
        <v>91</v>
      </c>
    </row>
    <row r="4" ht="14.25" customHeight="1">
      <c r="A4" s="16" t="s">
        <v>92</v>
      </c>
    </row>
    <row r="5" ht="14.25" customHeight="1">
      <c r="A5" s="16" t="s">
        <v>93</v>
      </c>
    </row>
    <row r="6" ht="14.25" customHeight="1">
      <c r="A6" s="67" t="s">
        <v>94</v>
      </c>
    </row>
    <row r="7" ht="14.25" customHeight="1">
      <c r="A7" s="13"/>
      <c r="B7" s="13"/>
      <c r="C7" s="13"/>
      <c r="D7" s="13"/>
    </row>
    <row r="8" ht="14.25" customHeight="1">
      <c r="A8" s="18" t="s">
        <v>26</v>
      </c>
      <c r="B8" s="18" t="s">
        <v>27</v>
      </c>
      <c r="C8" s="18" t="s">
        <v>95</v>
      </c>
      <c r="D8" s="18" t="s">
        <v>29</v>
      </c>
    </row>
    <row r="9" ht="25.5" customHeight="1">
      <c r="A9" s="21" t="s">
        <v>96</v>
      </c>
      <c r="B9" s="68">
        <v>0.0</v>
      </c>
      <c r="C9" s="68">
        <v>0.0</v>
      </c>
      <c r="D9" s="69">
        <v>0.0</v>
      </c>
    </row>
    <row r="10" ht="23.25" customHeight="1">
      <c r="A10" s="24" t="s">
        <v>97</v>
      </c>
      <c r="B10" s="70">
        <v>0.0</v>
      </c>
      <c r="C10" s="70">
        <v>0.0</v>
      </c>
      <c r="D10" s="71">
        <v>0.0</v>
      </c>
    </row>
    <row r="11" ht="26.25" customHeight="1">
      <c r="A11" s="24" t="s">
        <v>98</v>
      </c>
      <c r="B11" s="70">
        <v>0.0</v>
      </c>
      <c r="C11" s="70">
        <v>0.0</v>
      </c>
      <c r="D11" s="71">
        <v>0.0</v>
      </c>
    </row>
    <row r="12" ht="25.5" customHeight="1">
      <c r="A12" s="24" t="s">
        <v>99</v>
      </c>
      <c r="B12" s="70">
        <v>0.0</v>
      </c>
      <c r="C12" s="70">
        <v>0.0</v>
      </c>
      <c r="D12" s="71">
        <v>0.0</v>
      </c>
    </row>
    <row r="13" ht="23.25" customHeight="1">
      <c r="A13" s="24" t="s">
        <v>100</v>
      </c>
      <c r="B13" s="70">
        <v>0.0</v>
      </c>
      <c r="C13" s="70">
        <v>0.0</v>
      </c>
      <c r="D13" s="71">
        <v>0.0</v>
      </c>
    </row>
    <row r="14" ht="25.5" customHeight="1">
      <c r="A14" s="24" t="s">
        <v>101</v>
      </c>
      <c r="B14" s="70">
        <v>0.0</v>
      </c>
      <c r="C14" s="70">
        <v>0.0</v>
      </c>
      <c r="D14" s="71">
        <v>0.0</v>
      </c>
    </row>
    <row r="15" ht="24.0" customHeight="1">
      <c r="A15" s="24" t="s">
        <v>102</v>
      </c>
      <c r="B15" s="70">
        <v>0.0</v>
      </c>
      <c r="C15" s="70">
        <v>0.0</v>
      </c>
      <c r="D15" s="71">
        <v>0.0</v>
      </c>
    </row>
    <row r="16" ht="25.5" customHeight="1">
      <c r="A16" s="27" t="s">
        <v>103</v>
      </c>
      <c r="B16" s="72">
        <v>0.0</v>
      </c>
      <c r="C16" s="72">
        <v>0.0</v>
      </c>
      <c r="D16" s="73">
        <v>0.0</v>
      </c>
    </row>
    <row r="17" ht="25.5" customHeight="1">
      <c r="A17" s="24" t="s">
        <v>29</v>
      </c>
      <c r="B17" s="70">
        <f t="shared" ref="B17:D17" si="1">B9+B10+B11+B12+B13+B14+B15+B16</f>
        <v>0</v>
      </c>
      <c r="C17" s="70">
        <f t="shared" si="1"/>
        <v>0</v>
      </c>
      <c r="D17" s="71">
        <f t="shared" si="1"/>
        <v>0</v>
      </c>
    </row>
    <row r="18" ht="50.25" customHeight="1">
      <c r="A18" s="30" t="s">
        <v>104</v>
      </c>
      <c r="B18" s="31"/>
      <c r="C18" s="31"/>
      <c r="D18" s="32"/>
    </row>
    <row r="19" ht="50.25" customHeight="1">
      <c r="A19" s="30" t="s">
        <v>105</v>
      </c>
      <c r="B19" s="31"/>
      <c r="C19" s="31"/>
      <c r="D19" s="32"/>
    </row>
    <row r="20" ht="25.5" customHeight="1">
      <c r="A20" s="33" t="s">
        <v>106</v>
      </c>
      <c r="B20" s="34"/>
      <c r="C20" s="34"/>
      <c r="D20" s="35"/>
    </row>
    <row r="21" ht="24.75" customHeight="1">
      <c r="A21" s="33" t="s">
        <v>107</v>
      </c>
      <c r="B21" s="34"/>
      <c r="C21" s="34"/>
      <c r="D21" s="35"/>
    </row>
    <row r="22" ht="24.0" customHeight="1">
      <c r="A22" s="37" t="s">
        <v>108</v>
      </c>
      <c r="B22" s="34"/>
      <c r="C22" s="34"/>
      <c r="D22" s="35"/>
    </row>
    <row r="23" ht="27.75" customHeight="1">
      <c r="A23" s="38" t="s">
        <v>109</v>
      </c>
      <c r="B23" s="34"/>
      <c r="C23" s="34"/>
      <c r="D23" s="35"/>
    </row>
    <row r="24" ht="30.0" customHeight="1">
      <c r="A24" s="37" t="s">
        <v>110</v>
      </c>
      <c r="B24" s="34"/>
      <c r="C24" s="34"/>
      <c r="D24" s="35"/>
    </row>
    <row r="25" ht="28.5" customHeight="1">
      <c r="A25" s="37" t="s">
        <v>111</v>
      </c>
      <c r="B25" s="34"/>
      <c r="C25" s="34"/>
      <c r="D25" s="3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8.5" customHeight="1">
      <c r="A26" s="37" t="s">
        <v>112</v>
      </c>
      <c r="B26" s="34"/>
      <c r="C26" s="34"/>
      <c r="D26" s="35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0:D20"/>
    <mergeCell ref="A21:D21"/>
    <mergeCell ref="A22:D22"/>
    <mergeCell ref="A23:D23"/>
    <mergeCell ref="A24:D24"/>
    <mergeCell ref="A25:D25"/>
    <mergeCell ref="A26:D26"/>
    <mergeCell ref="A1:D1"/>
    <mergeCell ref="A3:D3"/>
    <mergeCell ref="A4:D4"/>
    <mergeCell ref="A5:D5"/>
    <mergeCell ref="A6:D6"/>
    <mergeCell ref="A18:D18"/>
    <mergeCell ref="A19:D1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28.43"/>
    <col customWidth="1" min="3" max="3" width="30.29"/>
    <col customWidth="1" min="4" max="4" width="25.43"/>
    <col customWidth="1" min="5" max="26" width="8.86"/>
  </cols>
  <sheetData>
    <row r="1" ht="14.25" customHeight="1">
      <c r="A1" s="15" t="s">
        <v>21</v>
      </c>
    </row>
    <row r="2" ht="14.25" customHeight="1">
      <c r="A2" s="66"/>
      <c r="B2" s="66"/>
      <c r="C2" s="66"/>
      <c r="D2" s="66"/>
    </row>
    <row r="3" ht="14.25" customHeight="1">
      <c r="A3" s="16" t="s">
        <v>113</v>
      </c>
    </row>
    <row r="4" ht="14.25" customHeight="1">
      <c r="A4" s="16" t="s">
        <v>92</v>
      </c>
    </row>
    <row r="5" ht="14.25" customHeight="1">
      <c r="A5" s="16" t="s">
        <v>93</v>
      </c>
    </row>
    <row r="6" ht="14.25" customHeight="1">
      <c r="A6" s="67" t="s">
        <v>114</v>
      </c>
    </row>
    <row r="7" ht="14.25" customHeight="1">
      <c r="A7" s="13"/>
      <c r="B7" s="13"/>
      <c r="C7" s="13"/>
      <c r="D7" s="13"/>
    </row>
    <row r="8" ht="14.25" customHeight="1">
      <c r="A8" s="18" t="s">
        <v>26</v>
      </c>
      <c r="B8" s="18" t="s">
        <v>27</v>
      </c>
      <c r="C8" s="18" t="s">
        <v>115</v>
      </c>
      <c r="D8" s="18" t="s">
        <v>29</v>
      </c>
    </row>
    <row r="9" ht="26.25" customHeight="1">
      <c r="A9" s="21" t="s">
        <v>116</v>
      </c>
      <c r="B9" s="68">
        <v>0.0</v>
      </c>
      <c r="C9" s="68">
        <v>0.0</v>
      </c>
      <c r="D9" s="69">
        <v>0.0</v>
      </c>
    </row>
    <row r="10" ht="30.0" customHeight="1">
      <c r="A10" s="24" t="s">
        <v>117</v>
      </c>
      <c r="B10" s="70">
        <v>0.0</v>
      </c>
      <c r="C10" s="70">
        <v>0.0</v>
      </c>
      <c r="D10" s="71">
        <v>0.0</v>
      </c>
    </row>
    <row r="11" ht="29.25" customHeight="1">
      <c r="A11" s="24" t="s">
        <v>118</v>
      </c>
      <c r="B11" s="70">
        <v>0.0</v>
      </c>
      <c r="C11" s="70">
        <v>0.0</v>
      </c>
      <c r="D11" s="71">
        <v>0.0</v>
      </c>
    </row>
    <row r="12" ht="30.0" customHeight="1">
      <c r="A12" s="24" t="s">
        <v>119</v>
      </c>
      <c r="B12" s="70">
        <v>0.0</v>
      </c>
      <c r="C12" s="70">
        <v>0.0</v>
      </c>
      <c r="D12" s="71">
        <v>0.0</v>
      </c>
    </row>
    <row r="13" ht="28.5" customHeight="1">
      <c r="A13" s="24" t="s">
        <v>120</v>
      </c>
      <c r="B13" s="70">
        <v>0.0</v>
      </c>
      <c r="C13" s="70">
        <v>0.0</v>
      </c>
      <c r="D13" s="71">
        <v>0.0</v>
      </c>
    </row>
    <row r="14" ht="29.25" customHeight="1">
      <c r="A14" s="24" t="s">
        <v>121</v>
      </c>
      <c r="B14" s="70">
        <v>0.0</v>
      </c>
      <c r="C14" s="70">
        <v>0.0</v>
      </c>
      <c r="D14" s="71">
        <v>0.0</v>
      </c>
    </row>
    <row r="15" ht="30.0" customHeight="1">
      <c r="A15" s="24" t="s">
        <v>122</v>
      </c>
      <c r="B15" s="70">
        <v>0.0</v>
      </c>
      <c r="C15" s="70">
        <v>0.0</v>
      </c>
      <c r="D15" s="71">
        <v>0.0</v>
      </c>
    </row>
    <row r="16" ht="26.25" customHeight="1">
      <c r="A16" s="27" t="s">
        <v>123</v>
      </c>
      <c r="B16" s="72">
        <v>0.0</v>
      </c>
      <c r="C16" s="72">
        <v>0.0</v>
      </c>
      <c r="D16" s="73">
        <v>0.0</v>
      </c>
    </row>
    <row r="17" ht="45.0" customHeight="1">
      <c r="A17" s="24" t="s">
        <v>29</v>
      </c>
      <c r="B17" s="70">
        <f t="shared" ref="B17:D17" si="1">B9+B10+B11+B12+B13+B14+B15+B16</f>
        <v>0</v>
      </c>
      <c r="C17" s="70">
        <f t="shared" si="1"/>
        <v>0</v>
      </c>
      <c r="D17" s="71">
        <f t="shared" si="1"/>
        <v>0</v>
      </c>
    </row>
    <row r="18" ht="50.25" customHeight="1">
      <c r="A18" s="30" t="s">
        <v>124</v>
      </c>
      <c r="B18" s="31"/>
      <c r="C18" s="31"/>
      <c r="D18" s="32"/>
    </row>
    <row r="19" ht="27.75" customHeight="1">
      <c r="A19" s="30" t="s">
        <v>125</v>
      </c>
      <c r="B19" s="31"/>
      <c r="C19" s="31"/>
      <c r="D19" s="32"/>
    </row>
    <row r="20" ht="25.5" customHeight="1">
      <c r="A20" s="33" t="s">
        <v>126</v>
      </c>
      <c r="B20" s="34"/>
      <c r="C20" s="34"/>
      <c r="D20" s="35"/>
    </row>
    <row r="21" ht="25.5" customHeight="1">
      <c r="A21" s="33" t="s">
        <v>127</v>
      </c>
      <c r="B21" s="34"/>
      <c r="C21" s="34"/>
      <c r="D21" s="35"/>
    </row>
    <row r="22" ht="25.5" customHeight="1">
      <c r="A22" s="37" t="s">
        <v>128</v>
      </c>
      <c r="B22" s="34"/>
      <c r="C22" s="34"/>
      <c r="D22" s="35"/>
    </row>
    <row r="23" ht="25.5" customHeight="1">
      <c r="A23" s="38" t="s">
        <v>129</v>
      </c>
      <c r="B23" s="34"/>
      <c r="C23" s="34"/>
      <c r="D23" s="35"/>
    </row>
    <row r="24" ht="28.5" customHeight="1">
      <c r="A24" s="37" t="s">
        <v>130</v>
      </c>
      <c r="B24" s="34"/>
      <c r="C24" s="34"/>
      <c r="D24" s="3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8.5" customHeight="1">
      <c r="A25" s="37" t="s">
        <v>131</v>
      </c>
      <c r="B25" s="34"/>
      <c r="C25" s="34"/>
      <c r="D25" s="3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37" t="s">
        <v>132</v>
      </c>
      <c r="B26" s="34"/>
      <c r="C26" s="34"/>
      <c r="D26" s="3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0:D20"/>
    <mergeCell ref="A21:D21"/>
    <mergeCell ref="A22:D22"/>
    <mergeCell ref="A23:D23"/>
    <mergeCell ref="A24:D24"/>
    <mergeCell ref="A25:D25"/>
    <mergeCell ref="A26:D26"/>
    <mergeCell ref="A1:D1"/>
    <mergeCell ref="A3:D3"/>
    <mergeCell ref="A4:D4"/>
    <mergeCell ref="A5:D5"/>
    <mergeCell ref="A6:D6"/>
    <mergeCell ref="A18:D18"/>
    <mergeCell ref="A19:D1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28.43"/>
    <col customWidth="1" min="3" max="3" width="30.29"/>
    <col customWidth="1" min="4" max="4" width="25.43"/>
    <col customWidth="1" min="5" max="26" width="8.86"/>
  </cols>
  <sheetData>
    <row r="1" ht="14.25" customHeight="1">
      <c r="A1" s="15" t="s">
        <v>21</v>
      </c>
    </row>
    <row r="2" ht="14.25" customHeight="1">
      <c r="A2" s="66"/>
      <c r="B2" s="66"/>
      <c r="C2" s="66"/>
      <c r="D2" s="66"/>
    </row>
    <row r="3" ht="14.25" customHeight="1">
      <c r="A3" s="16" t="s">
        <v>133</v>
      </c>
    </row>
    <row r="4" ht="14.25" customHeight="1">
      <c r="A4" s="16" t="s">
        <v>92</v>
      </c>
    </row>
    <row r="5" ht="14.25" customHeight="1">
      <c r="A5" s="16" t="s">
        <v>93</v>
      </c>
    </row>
    <row r="6" ht="14.25" customHeight="1">
      <c r="A6" s="67" t="s">
        <v>134</v>
      </c>
    </row>
    <row r="7" ht="14.25" customHeight="1">
      <c r="A7" s="13"/>
      <c r="B7" s="13"/>
      <c r="C7" s="13"/>
      <c r="D7" s="13"/>
    </row>
    <row r="8" ht="14.25" customHeight="1">
      <c r="A8" s="18" t="s">
        <v>26</v>
      </c>
      <c r="B8" s="18" t="s">
        <v>27</v>
      </c>
      <c r="C8" s="18" t="s">
        <v>135</v>
      </c>
      <c r="D8" s="18" t="s">
        <v>29</v>
      </c>
    </row>
    <row r="9" ht="26.25" customHeight="1">
      <c r="A9" s="21" t="s">
        <v>136</v>
      </c>
      <c r="B9" s="68">
        <v>0.0</v>
      </c>
      <c r="C9" s="68">
        <v>0.0</v>
      </c>
      <c r="D9" s="69">
        <v>0.0</v>
      </c>
    </row>
    <row r="10" ht="30.0" customHeight="1">
      <c r="A10" s="24" t="s">
        <v>137</v>
      </c>
      <c r="B10" s="70">
        <v>0.0</v>
      </c>
      <c r="C10" s="70">
        <v>0.0</v>
      </c>
      <c r="D10" s="71">
        <v>0.0</v>
      </c>
    </row>
    <row r="11" ht="29.25" customHeight="1">
      <c r="A11" s="24" t="s">
        <v>138</v>
      </c>
      <c r="B11" s="70">
        <v>0.0</v>
      </c>
      <c r="C11" s="70">
        <v>0.0</v>
      </c>
      <c r="D11" s="71">
        <v>0.0</v>
      </c>
    </row>
    <row r="12" ht="30.0" customHeight="1">
      <c r="A12" s="24" t="s">
        <v>139</v>
      </c>
      <c r="B12" s="70">
        <v>0.0</v>
      </c>
      <c r="C12" s="70">
        <v>0.0</v>
      </c>
      <c r="D12" s="71">
        <v>0.0</v>
      </c>
    </row>
    <row r="13" ht="28.5" customHeight="1">
      <c r="A13" s="24" t="s">
        <v>140</v>
      </c>
      <c r="B13" s="70">
        <v>0.0</v>
      </c>
      <c r="C13" s="70">
        <v>0.0</v>
      </c>
      <c r="D13" s="71">
        <v>0.0</v>
      </c>
    </row>
    <row r="14" ht="29.25" customHeight="1">
      <c r="A14" s="24" t="s">
        <v>141</v>
      </c>
      <c r="B14" s="70">
        <v>0.0</v>
      </c>
      <c r="C14" s="70">
        <v>0.0</v>
      </c>
      <c r="D14" s="71">
        <v>0.0</v>
      </c>
    </row>
    <row r="15" ht="30.0" customHeight="1">
      <c r="A15" s="24" t="s">
        <v>142</v>
      </c>
      <c r="B15" s="70">
        <v>0.0</v>
      </c>
      <c r="C15" s="70">
        <v>0.0</v>
      </c>
      <c r="D15" s="71">
        <v>0.0</v>
      </c>
    </row>
    <row r="16" ht="26.25" customHeight="1">
      <c r="A16" s="27" t="s">
        <v>143</v>
      </c>
      <c r="B16" s="72">
        <v>0.0</v>
      </c>
      <c r="C16" s="72">
        <v>0.0</v>
      </c>
      <c r="D16" s="73">
        <v>0.0</v>
      </c>
    </row>
    <row r="17" ht="45.0" customHeight="1">
      <c r="A17" s="24" t="s">
        <v>29</v>
      </c>
      <c r="B17" s="70">
        <f t="shared" ref="B17:D17" si="1">B9+B10+B11+B12+B13+B14+B15+B16</f>
        <v>0</v>
      </c>
      <c r="C17" s="70">
        <f t="shared" si="1"/>
        <v>0</v>
      </c>
      <c r="D17" s="71">
        <f t="shared" si="1"/>
        <v>0</v>
      </c>
    </row>
    <row r="18" ht="50.25" customHeight="1">
      <c r="A18" s="30" t="s">
        <v>144</v>
      </c>
      <c r="B18" s="31"/>
      <c r="C18" s="31"/>
      <c r="D18" s="32"/>
    </row>
    <row r="19" ht="27.75" customHeight="1">
      <c r="A19" s="30" t="s">
        <v>145</v>
      </c>
      <c r="B19" s="31"/>
      <c r="C19" s="31"/>
      <c r="D19" s="32"/>
    </row>
    <row r="20" ht="25.5" customHeight="1">
      <c r="A20" s="33" t="s">
        <v>146</v>
      </c>
      <c r="B20" s="34"/>
      <c r="C20" s="34"/>
      <c r="D20" s="35"/>
    </row>
    <row r="21" ht="25.5" customHeight="1">
      <c r="A21" s="33" t="s">
        <v>147</v>
      </c>
      <c r="B21" s="34"/>
      <c r="C21" s="34"/>
      <c r="D21" s="35"/>
    </row>
    <row r="22" ht="25.5" customHeight="1">
      <c r="A22" s="37" t="s">
        <v>148</v>
      </c>
      <c r="B22" s="34"/>
      <c r="C22" s="34"/>
      <c r="D22" s="35"/>
    </row>
    <row r="23" ht="25.5" customHeight="1">
      <c r="A23" s="38" t="s">
        <v>149</v>
      </c>
      <c r="B23" s="34"/>
      <c r="C23" s="34"/>
      <c r="D23" s="35"/>
    </row>
    <row r="24" ht="28.5" customHeight="1">
      <c r="A24" s="37" t="s">
        <v>150</v>
      </c>
      <c r="B24" s="34"/>
      <c r="C24" s="34"/>
      <c r="D24" s="3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8.5" customHeight="1">
      <c r="A25" s="37" t="s">
        <v>151</v>
      </c>
      <c r="B25" s="34"/>
      <c r="C25" s="34"/>
      <c r="D25" s="3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37" t="s">
        <v>152</v>
      </c>
      <c r="B26" s="34"/>
      <c r="C26" s="34"/>
      <c r="D26" s="3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0:D20"/>
    <mergeCell ref="A21:D21"/>
    <mergeCell ref="A22:D22"/>
    <mergeCell ref="A23:D23"/>
    <mergeCell ref="A24:D24"/>
    <mergeCell ref="A25:D25"/>
    <mergeCell ref="A26:D26"/>
    <mergeCell ref="A1:D1"/>
    <mergeCell ref="A3:D3"/>
    <mergeCell ref="A4:D4"/>
    <mergeCell ref="A5:D5"/>
    <mergeCell ref="A6:D6"/>
    <mergeCell ref="A18:D18"/>
    <mergeCell ref="A19:D19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C0DCD53B4F140BCBC4131CF20008B" ma:contentTypeVersion="1" ma:contentTypeDescription="Create a new document." ma:contentTypeScope="" ma:versionID="4dfae845efe4b9e73980e72647eb3c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110D1D-CA1D-452E-A498-147B18A03615}"/>
</file>

<file path=customXml/itemProps2.xml><?xml version="1.0" encoding="utf-8"?>
<ds:datastoreItem xmlns:ds="http://schemas.openxmlformats.org/officeDocument/2006/customXml" ds:itemID="{C45B53A3-31E3-4B74-AB3A-5EACA6E311FD}"/>
</file>

<file path=customXml/itemProps3.xml><?xml version="1.0" encoding="utf-8"?>
<ds:datastoreItem xmlns:ds="http://schemas.openxmlformats.org/officeDocument/2006/customXml" ds:itemID="{1EFA7666-F94F-4A79-9478-BF6B74DF1CE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dcterms:created xsi:type="dcterms:W3CDTF">2014-04-17T15:37:26Z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0x010100ADBC0DCD53B4F140BCBC4131CF20008B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